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YB 2021 Data Request\SYB 2021\Chap. 6. Enviroment Statistics\"/>
    </mc:Choice>
  </mc:AlternateContent>
  <bookViews>
    <workbookView xWindow="0" yWindow="0" windowWidth="20490" windowHeight="7755"/>
  </bookViews>
  <sheets>
    <sheet name="6.2.2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/>
  <c r="F16" i="1"/>
  <c r="E16" i="1"/>
  <c r="D16" i="1"/>
  <c r="H20" i="1"/>
  <c r="G20" i="1"/>
  <c r="F20" i="1"/>
  <c r="E20" i="1"/>
  <c r="H18" i="1"/>
  <c r="G18" i="1"/>
  <c r="F18" i="1"/>
  <c r="E18" i="1"/>
  <c r="D4" i="1"/>
</calcChain>
</file>

<file path=xl/sharedStrings.xml><?xml version="1.0" encoding="utf-8"?>
<sst xmlns="http://schemas.openxmlformats.org/spreadsheetml/2006/main" count="53" uniqueCount="36">
  <si>
    <t>Product Type</t>
  </si>
  <si>
    <t>Customer Group</t>
  </si>
  <si>
    <t>Unit</t>
  </si>
  <si>
    <t>Timber (Primary Product)</t>
  </si>
  <si>
    <t>Logs/Poles/sawn</t>
  </si>
  <si>
    <t>Commercial and Private individual</t>
  </si>
  <si>
    <t>Cft.</t>
  </si>
  <si>
    <t>Rural/Concessional</t>
  </si>
  <si>
    <t>Timber (Secondary Product)</t>
  </si>
  <si>
    <t xml:space="preserve">Joinery-Flooring </t>
  </si>
  <si>
    <t>All categories of customers</t>
  </si>
  <si>
    <t>Sq.ft</t>
  </si>
  <si>
    <t>Joinery-Paneling</t>
  </si>
  <si>
    <t>Timber (By-product)</t>
  </si>
  <si>
    <t>Post</t>
  </si>
  <si>
    <t>Nos.</t>
  </si>
  <si>
    <t>Woodchips</t>
  </si>
  <si>
    <t>Firewood</t>
  </si>
  <si>
    <t>Briquettes</t>
  </si>
  <si>
    <t>Kg.</t>
  </si>
  <si>
    <t>Non-Wood Product (Mineral Product)</t>
  </si>
  <si>
    <t xml:space="preserve">Sand </t>
  </si>
  <si>
    <t>All categories of customers except rural</t>
  </si>
  <si>
    <t>Rural</t>
  </si>
  <si>
    <t>Stone (Domestic supply)</t>
  </si>
  <si>
    <t>Stone aggregate from crushing plant</t>
  </si>
  <si>
    <t xml:space="preserve">All categories of customers </t>
  </si>
  <si>
    <t>Stone export</t>
  </si>
  <si>
    <t>Exporter</t>
  </si>
  <si>
    <t>MT</t>
  </si>
  <si>
    <t>Source: Natural Resources Development Corporation Ltd.</t>
  </si>
  <si>
    <t>Note: Product supplied here refers to sold only.</t>
  </si>
  <si>
    <t>…</t>
  </si>
  <si>
    <t>Table 6.2.2: Timber and Mineral Resource Products Supplied by Natural Resources Development Corporation Limited,             2016 - 2020</t>
  </si>
  <si>
    <t>Dzongs/Lhakhang/ Govt. Project Construction</t>
  </si>
  <si>
    <r>
      <t>M</t>
    </r>
    <r>
      <rPr>
        <vertAlign val="superscript"/>
        <sz val="10"/>
        <color theme="1"/>
        <rFont val="Sylfaen"/>
        <family val="1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</si>
</sst>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ylfaen"/>
      <family val="1"/>
    </font>
    <font>
      <i/>
      <sz val="10"/>
      <color theme="1"/>
      <name val="Sylfaen"/>
      <family val="1"/>
    </font>
    <font>
      <i/>
      <sz val="10"/>
      <name val="Sylfaen"/>
      <family val="1"/>
    </font>
    <font>
      <b/>
      <sz val="10"/>
      <color rgb="FFFF0000"/>
      <name val="Sylfaen"/>
      <family val="1"/>
    </font>
    <font>
      <vertAlign val="superscript"/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/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indent="1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4" xfId="0" applyFont="1" applyFill="1" applyBorder="1" applyAlignment="1">
      <alignment horizontal="left" vertical="center" inden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1" applyFont="1" applyFill="1" applyBorder="1" applyAlignment="1" applyProtection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2" xfId="2" applyNumberFormat="1" applyFont="1" applyFill="1" applyBorder="1" applyAlignment="1">
      <alignment vertical="center"/>
    </xf>
    <xf numFmtId="164" fontId="3" fillId="0" borderId="3" xfId="2" quotePrefix="1" applyNumberFormat="1" applyFont="1" applyFill="1" applyBorder="1" applyAlignment="1">
      <alignment horizontal="right" vertical="center"/>
    </xf>
    <xf numFmtId="164" fontId="3" fillId="0" borderId="4" xfId="2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164" fontId="6" fillId="0" borderId="3" xfId="3" applyNumberFormat="1" applyFont="1" applyFill="1" applyBorder="1" applyAlignment="1">
      <alignment horizontal="right" vertical="center"/>
    </xf>
    <xf numFmtId="164" fontId="3" fillId="0" borderId="4" xfId="2" quotePrefix="1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vertical="center" wrapText="1"/>
    </xf>
  </cellXfs>
  <cellStyles count="4">
    <cellStyle name="Comma" xfId="2" builtinId="3"/>
    <cellStyle name="Comma 2" xfId="3"/>
    <cellStyle name="Normal" xfId="0" builtinId="0"/>
    <cellStyle name="Normal_Tab5.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M7" sqref="M7"/>
    </sheetView>
  </sheetViews>
  <sheetFormatPr defaultColWidth="9.140625" defaultRowHeight="15" x14ac:dyDescent="0.3"/>
  <cols>
    <col min="1" max="1" width="22" style="1" customWidth="1"/>
    <col min="2" max="2" width="18" style="1" customWidth="1"/>
    <col min="3" max="3" width="6.7109375" style="1" customWidth="1"/>
    <col min="4" max="6" width="13.5703125" style="1" bestFit="1" customWidth="1"/>
    <col min="7" max="7" width="14.5703125" style="1" bestFit="1" customWidth="1"/>
    <col min="8" max="8" width="13.5703125" style="1" bestFit="1" customWidth="1"/>
    <col min="9" max="9" width="9.140625" style="1"/>
    <col min="10" max="10" width="13.42578125" style="1" customWidth="1"/>
    <col min="11" max="16384" width="9.140625" style="1"/>
  </cols>
  <sheetData>
    <row r="1" spans="1:8" ht="29.25" customHeight="1" x14ac:dyDescent="0.3">
      <c r="A1" s="33" t="s">
        <v>33</v>
      </c>
      <c r="B1" s="33"/>
      <c r="C1" s="33"/>
      <c r="D1" s="33"/>
      <c r="E1" s="33"/>
      <c r="F1" s="33"/>
      <c r="G1" s="33"/>
      <c r="H1" s="33"/>
    </row>
    <row r="2" spans="1:8" s="5" customFormat="1" ht="21" customHeight="1" x14ac:dyDescent="0.3">
      <c r="A2" s="16" t="s">
        <v>0</v>
      </c>
      <c r="B2" s="17" t="s">
        <v>1</v>
      </c>
      <c r="C2" s="18" t="s">
        <v>2</v>
      </c>
      <c r="D2" s="16">
        <v>2016</v>
      </c>
      <c r="E2" s="16">
        <v>2017</v>
      </c>
      <c r="F2" s="16">
        <v>2018</v>
      </c>
      <c r="G2" s="16">
        <v>2019</v>
      </c>
      <c r="H2" s="16">
        <v>2020</v>
      </c>
    </row>
    <row r="3" spans="1:8" ht="30" x14ac:dyDescent="0.3">
      <c r="A3" s="19" t="s">
        <v>3</v>
      </c>
      <c r="B3" s="20"/>
      <c r="C3" s="21"/>
      <c r="D3" s="22"/>
      <c r="E3" s="22"/>
      <c r="F3" s="22"/>
      <c r="G3" s="22"/>
      <c r="H3" s="22"/>
    </row>
    <row r="4" spans="1:8" ht="30" x14ac:dyDescent="0.3">
      <c r="A4" s="8" t="s">
        <v>4</v>
      </c>
      <c r="B4" s="6" t="s">
        <v>5</v>
      </c>
      <c r="C4" s="7" t="s">
        <v>6</v>
      </c>
      <c r="D4" s="23">
        <f>1466420+193690.98</f>
        <v>1660110.98</v>
      </c>
      <c r="E4" s="23">
        <v>1261300.6600000001</v>
      </c>
      <c r="F4" s="23">
        <v>1505524.63</v>
      </c>
      <c r="G4" s="23">
        <v>1820026.95</v>
      </c>
      <c r="H4" s="23">
        <v>1126740.8189999999</v>
      </c>
    </row>
    <row r="5" spans="1:8" x14ac:dyDescent="0.3">
      <c r="A5" s="8" t="s">
        <v>4</v>
      </c>
      <c r="B5" s="6" t="s">
        <v>7</v>
      </c>
      <c r="C5" s="7" t="s">
        <v>6</v>
      </c>
      <c r="D5" s="23">
        <v>40622.93</v>
      </c>
      <c r="E5" s="23">
        <v>15309.29</v>
      </c>
      <c r="F5" s="23">
        <v>15128.03</v>
      </c>
      <c r="G5" s="23">
        <v>35415.93</v>
      </c>
      <c r="H5" s="23">
        <v>7158.77</v>
      </c>
    </row>
    <row r="6" spans="1:8" ht="30" customHeight="1" x14ac:dyDescent="0.3">
      <c r="A6" s="11" t="s">
        <v>4</v>
      </c>
      <c r="B6" s="12" t="s">
        <v>34</v>
      </c>
      <c r="C6" s="13" t="s">
        <v>6</v>
      </c>
      <c r="D6" s="26">
        <v>165326.21</v>
      </c>
      <c r="E6" s="26">
        <v>196765.57</v>
      </c>
      <c r="F6" s="26">
        <v>184444.02</v>
      </c>
      <c r="G6" s="26">
        <v>199285.46</v>
      </c>
      <c r="H6" s="26">
        <v>552156.55999999994</v>
      </c>
    </row>
    <row r="7" spans="1:8" ht="30" x14ac:dyDescent="0.3">
      <c r="A7" s="19" t="s">
        <v>8</v>
      </c>
      <c r="B7" s="20"/>
      <c r="C7" s="21"/>
      <c r="D7" s="24"/>
      <c r="E7" s="24"/>
      <c r="F7" s="24"/>
      <c r="G7" s="24"/>
      <c r="H7" s="24"/>
    </row>
    <row r="8" spans="1:8" x14ac:dyDescent="0.3">
      <c r="A8" s="8" t="s">
        <v>9</v>
      </c>
      <c r="B8" s="31" t="s">
        <v>10</v>
      </c>
      <c r="C8" s="7" t="s">
        <v>11</v>
      </c>
      <c r="D8" s="25" t="s">
        <v>32</v>
      </c>
      <c r="E8" s="25" t="s">
        <v>32</v>
      </c>
      <c r="F8" s="23">
        <v>22844.09</v>
      </c>
      <c r="G8" s="23">
        <v>26857.86</v>
      </c>
      <c r="H8" s="23">
        <v>52470.47</v>
      </c>
    </row>
    <row r="9" spans="1:8" x14ac:dyDescent="0.3">
      <c r="A9" s="11" t="s">
        <v>12</v>
      </c>
      <c r="B9" s="32"/>
      <c r="C9" s="13" t="s">
        <v>11</v>
      </c>
      <c r="D9" s="30" t="s">
        <v>32</v>
      </c>
      <c r="E9" s="30" t="s">
        <v>32</v>
      </c>
      <c r="F9" s="26">
        <v>31579.650000000005</v>
      </c>
      <c r="G9" s="26">
        <v>82329.73</v>
      </c>
      <c r="H9" s="26">
        <v>103509.19</v>
      </c>
    </row>
    <row r="10" spans="1:8" x14ac:dyDescent="0.3">
      <c r="A10" s="9" t="s">
        <v>13</v>
      </c>
      <c r="B10" s="6"/>
      <c r="C10" s="7"/>
      <c r="D10" s="23"/>
      <c r="E10" s="23"/>
      <c r="F10" s="23"/>
      <c r="G10" s="23"/>
      <c r="H10" s="23"/>
    </row>
    <row r="11" spans="1:8" x14ac:dyDescent="0.3">
      <c r="A11" s="8" t="s">
        <v>14</v>
      </c>
      <c r="B11" s="31" t="s">
        <v>10</v>
      </c>
      <c r="C11" s="7" t="s">
        <v>15</v>
      </c>
      <c r="D11" s="23">
        <v>5869.83</v>
      </c>
      <c r="E11" s="23">
        <v>14785</v>
      </c>
      <c r="F11" s="23">
        <v>12589</v>
      </c>
      <c r="G11" s="23">
        <v>9301</v>
      </c>
      <c r="H11" s="23">
        <v>13246</v>
      </c>
    </row>
    <row r="12" spans="1:8" ht="15.75" x14ac:dyDescent="0.3">
      <c r="A12" s="8" t="s">
        <v>16</v>
      </c>
      <c r="B12" s="31"/>
      <c r="C12" s="7" t="s">
        <v>35</v>
      </c>
      <c r="D12" s="23">
        <v>5919.2883999999995</v>
      </c>
      <c r="E12" s="23">
        <v>6621.7614000000003</v>
      </c>
      <c r="F12" s="23">
        <v>9830.1509999999998</v>
      </c>
      <c r="G12" s="23">
        <v>2774.45</v>
      </c>
      <c r="H12" s="23">
        <v>1111.6399999999999</v>
      </c>
    </row>
    <row r="13" spans="1:8" ht="15.75" x14ac:dyDescent="0.3">
      <c r="A13" s="8" t="s">
        <v>17</v>
      </c>
      <c r="B13" s="31"/>
      <c r="C13" s="7" t="s">
        <v>35</v>
      </c>
      <c r="D13" s="23">
        <v>38184.81</v>
      </c>
      <c r="E13" s="23">
        <v>34452</v>
      </c>
      <c r="F13" s="23">
        <v>32949.910000000003</v>
      </c>
      <c r="G13" s="23">
        <v>37537.54</v>
      </c>
      <c r="H13" s="23">
        <v>30067.739999999998</v>
      </c>
    </row>
    <row r="14" spans="1:8" x14ac:dyDescent="0.3">
      <c r="A14" s="8" t="s">
        <v>18</v>
      </c>
      <c r="B14" s="31"/>
      <c r="C14" s="7" t="s">
        <v>19</v>
      </c>
      <c r="D14" s="23">
        <v>266580</v>
      </c>
      <c r="E14" s="23">
        <v>185340</v>
      </c>
      <c r="F14" s="23">
        <v>215040</v>
      </c>
      <c r="G14" s="23">
        <v>196290</v>
      </c>
      <c r="H14" s="23">
        <v>334560</v>
      </c>
    </row>
    <row r="15" spans="1:8" ht="30" x14ac:dyDescent="0.3">
      <c r="A15" s="34" t="s">
        <v>20</v>
      </c>
      <c r="B15" s="20"/>
      <c r="C15" s="21"/>
      <c r="D15" s="27"/>
      <c r="E15" s="27"/>
      <c r="F15" s="27"/>
      <c r="G15" s="27"/>
      <c r="H15" s="27"/>
    </row>
    <row r="16" spans="1:8" ht="29.25" customHeight="1" x14ac:dyDescent="0.3">
      <c r="A16" s="8" t="s">
        <v>21</v>
      </c>
      <c r="B16" s="6" t="s">
        <v>22</v>
      </c>
      <c r="C16" s="7" t="s">
        <v>35</v>
      </c>
      <c r="D16" s="23">
        <f>433799.95-D17</f>
        <v>431039.7</v>
      </c>
      <c r="E16" s="23">
        <f>501010.53-E17</f>
        <v>493802.53</v>
      </c>
      <c r="F16" s="23">
        <f>501010.53-F17</f>
        <v>494654.28</v>
      </c>
      <c r="G16" s="23">
        <f t="shared" ref="G16:H16" si="0">501010.53-G17</f>
        <v>490917.28</v>
      </c>
      <c r="H16" s="23">
        <f t="shared" si="0"/>
        <v>491249.78</v>
      </c>
    </row>
    <row r="17" spans="1:8" ht="15.75" x14ac:dyDescent="0.3">
      <c r="A17" s="8" t="s">
        <v>21</v>
      </c>
      <c r="B17" s="6" t="s">
        <v>23</v>
      </c>
      <c r="C17" s="7" t="s">
        <v>35</v>
      </c>
      <c r="D17" s="23">
        <v>2760.25</v>
      </c>
      <c r="E17" s="23">
        <v>7208</v>
      </c>
      <c r="F17" s="23">
        <v>6356.25</v>
      </c>
      <c r="G17" s="23">
        <v>10093.25</v>
      </c>
      <c r="H17" s="23">
        <v>9760.75</v>
      </c>
    </row>
    <row r="18" spans="1:8" ht="45" x14ac:dyDescent="0.3">
      <c r="A18" s="8" t="s">
        <v>24</v>
      </c>
      <c r="B18" s="6" t="s">
        <v>22</v>
      </c>
      <c r="C18" s="7" t="s">
        <v>6</v>
      </c>
      <c r="D18" s="28">
        <v>5447635.1100000003</v>
      </c>
      <c r="E18" s="29">
        <f>5378333-191380.28</f>
        <v>5186952.72</v>
      </c>
      <c r="F18" s="29">
        <f>12359780.74-4417601.86</f>
        <v>7942178.8799999999</v>
      </c>
      <c r="G18" s="29">
        <f>25311132.94-13441374.9</f>
        <v>11869758.040000001</v>
      </c>
      <c r="H18" s="23">
        <f>13019298.5402-7916210.68</f>
        <v>5103087.8602000009</v>
      </c>
    </row>
    <row r="19" spans="1:8" ht="30" x14ac:dyDescent="0.3">
      <c r="A19" s="10" t="s">
        <v>25</v>
      </c>
      <c r="B19" s="6" t="s">
        <v>26</v>
      </c>
      <c r="C19" s="7" t="s">
        <v>6</v>
      </c>
      <c r="D19" s="29">
        <v>1582505.3900000001</v>
      </c>
      <c r="E19" s="29">
        <v>1004746</v>
      </c>
      <c r="F19" s="29">
        <v>984522.38</v>
      </c>
      <c r="G19" s="29">
        <v>931824.83</v>
      </c>
      <c r="H19" s="23">
        <v>704727.26</v>
      </c>
    </row>
    <row r="20" spans="1:8" x14ac:dyDescent="0.3">
      <c r="A20" s="11" t="s">
        <v>27</v>
      </c>
      <c r="B20" s="12" t="s">
        <v>28</v>
      </c>
      <c r="C20" s="13" t="s">
        <v>29</v>
      </c>
      <c r="D20" s="30" t="s">
        <v>32</v>
      </c>
      <c r="E20" s="26">
        <f>191380.28/23.32</f>
        <v>8206.7015437392802</v>
      </c>
      <c r="F20" s="26">
        <f>4417601.8632/23.32</f>
        <v>189434.04216123497</v>
      </c>
      <c r="G20" s="26">
        <f>13441374.9028/23.32</f>
        <v>576388.28914236708</v>
      </c>
      <c r="H20" s="26">
        <f>7916210.6784/23.32</f>
        <v>339460.1491595197</v>
      </c>
    </row>
    <row r="21" spans="1:8" x14ac:dyDescent="0.3">
      <c r="A21" s="14" t="s">
        <v>31</v>
      </c>
      <c r="B21" s="2"/>
      <c r="C21" s="3"/>
      <c r="D21" s="4"/>
      <c r="E21" s="4"/>
      <c r="F21" s="4"/>
      <c r="G21" s="4"/>
      <c r="H21" s="4"/>
    </row>
    <row r="22" spans="1:8" x14ac:dyDescent="0.3">
      <c r="A22" s="15" t="s">
        <v>30</v>
      </c>
      <c r="B22" s="2"/>
      <c r="C22" s="3"/>
      <c r="D22" s="4"/>
      <c r="E22" s="4"/>
      <c r="F22" s="4"/>
      <c r="G22" s="4"/>
      <c r="H22" s="4"/>
    </row>
  </sheetData>
  <mergeCells count="3">
    <mergeCell ref="B8:B9"/>
    <mergeCell ref="B11:B14"/>
    <mergeCell ref="A1:H1"/>
  </mergeCells>
  <pageMargins left="0.15" right="5.8333333333333334E-2" top="0.3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6.2.2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2021-08-30T06:15:26Z</cp:lastPrinted>
  <dcterms:created xsi:type="dcterms:W3CDTF">2021-08-07T13:02:37Z</dcterms:created>
  <dcterms:modified xsi:type="dcterms:W3CDTF">2021-09-10T06:37:59Z</dcterms:modified>
</cp:coreProperties>
</file>